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22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<sst xmlns="http://schemas.openxmlformats.org/spreadsheetml/2006/main" count="20" uniqueCount="15">
  <si>
    <t>Komplette Funkübertragung im leeren Raum in dBm bzw. S-Stufen</t>
  </si>
  <si>
    <t>Prof. Dr.-Ing. Alexander Neidenoff   -   DK 4 JN Alex</t>
  </si>
  <si>
    <t>Eingabe</t>
  </si>
  <si>
    <t>Ergebnis</t>
  </si>
  <si>
    <t>Variante:</t>
  </si>
  <si>
    <t>Sende-leistung in W</t>
  </si>
  <si>
    <t>Sendepegel in dBm</t>
  </si>
  <si>
    <t>Frequenz in MHz</t>
  </si>
  <si>
    <t>Wellenlänge in m</t>
  </si>
  <si>
    <t>Antennen-gewinn der Sende-antenne      in dBi</t>
  </si>
  <si>
    <t>Strecken-länge in km</t>
  </si>
  <si>
    <t>Strecken-dämpfung in dBr</t>
  </si>
  <si>
    <t>Antennen-gewinn der Empfangs-antenne       in dBi</t>
  </si>
  <si>
    <t>Empfangs-pegel in dBm</t>
  </si>
  <si>
    <t>Signalstärke in S-Stufen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</si>
</sst>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"/>
    <numFmt numFmtId="167" formatCode="0.00"/>
    <numFmt numFmtId="168" formatCode="0.0"/>
  </numFmts>
  <fonts count="8">
    <font>
      <sz val="10"/>
      <name val="Verdana"/>
      <family val="2"/>
    </font>
    <font>
      <sz val="10"/>
      <name val="Arial"/>
      <family val="0"/>
    </font>
    <font>
      <b/>
      <sz val="24"/>
      <name val="Verdana"/>
      <family val="2"/>
    </font>
    <font>
      <sz val="13"/>
      <name val="Verdana"/>
      <family val="2"/>
    </font>
    <font>
      <b/>
      <sz val="13"/>
      <name val="Verdana"/>
      <family val="2"/>
    </font>
    <font>
      <b/>
      <sz val="15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/>
    </xf>
    <xf numFmtId="164" fontId="3" fillId="0" borderId="0" xfId="0" applyFont="1" applyAlignment="1" applyProtection="1">
      <alignment/>
      <protection hidden="1"/>
    </xf>
    <xf numFmtId="165" fontId="4" fillId="2" borderId="0" xfId="0" applyNumberFormat="1" applyFont="1" applyFill="1" applyAlignment="1" applyProtection="1">
      <alignment wrapText="1"/>
      <protection hidden="1"/>
    </xf>
    <xf numFmtId="165" fontId="4" fillId="3" borderId="0" xfId="0" applyNumberFormat="1" applyFont="1" applyFill="1" applyAlignment="1" applyProtection="1">
      <alignment wrapText="1"/>
      <protection hidden="1"/>
    </xf>
    <xf numFmtId="164" fontId="3" fillId="0" borderId="0" xfId="0" applyFont="1" applyAlignment="1" applyProtection="1">
      <alignment/>
      <protection/>
    </xf>
    <xf numFmtId="164" fontId="3" fillId="0" borderId="0" xfId="0" applyFont="1" applyAlignment="1">
      <alignment/>
    </xf>
    <xf numFmtId="165" fontId="5" fillId="0" borderId="0" xfId="0" applyNumberFormat="1" applyFont="1" applyFill="1" applyAlignment="1" applyProtection="1">
      <alignment wrapText="1"/>
      <protection hidden="1"/>
    </xf>
    <xf numFmtId="164" fontId="6" fillId="0" borderId="0" xfId="0" applyFont="1" applyAlignment="1" applyProtection="1">
      <alignment horizontal="center"/>
      <protection hidden="1"/>
    </xf>
    <xf numFmtId="165" fontId="0" fillId="2" borderId="0" xfId="0" applyNumberFormat="1" applyFont="1" applyFill="1" applyAlignment="1" applyProtection="1">
      <alignment wrapText="1"/>
      <protection hidden="1"/>
    </xf>
    <xf numFmtId="164" fontId="0" fillId="4" borderId="0" xfId="0" applyFont="1" applyFill="1" applyAlignment="1" applyProtection="1">
      <alignment wrapText="1"/>
      <protection hidden="1"/>
    </xf>
    <xf numFmtId="165" fontId="0" fillId="3" borderId="0" xfId="0" applyNumberFormat="1" applyFont="1" applyFill="1" applyAlignment="1" applyProtection="1">
      <alignment wrapText="1"/>
      <protection hidden="1"/>
    </xf>
    <xf numFmtId="164" fontId="7" fillId="0" borderId="0" xfId="0" applyFont="1" applyAlignment="1" applyProtection="1">
      <alignment/>
      <protection hidden="1"/>
    </xf>
    <xf numFmtId="166" fontId="7" fillId="2" borderId="0" xfId="0" applyNumberFormat="1" applyFont="1" applyFill="1" applyAlignment="1" applyProtection="1">
      <alignment/>
      <protection locked="0"/>
    </xf>
    <xf numFmtId="167" fontId="7" fillId="4" borderId="0" xfId="0" applyNumberFormat="1" applyFont="1" applyFill="1" applyAlignment="1" applyProtection="1">
      <alignment/>
      <protection hidden="1"/>
    </xf>
    <xf numFmtId="168" fontId="7" fillId="2" borderId="0" xfId="0" applyNumberFormat="1" applyFont="1" applyFill="1" applyAlignment="1" applyProtection="1">
      <alignment/>
      <protection locked="0"/>
    </xf>
    <xf numFmtId="167" fontId="7" fillId="3" borderId="0" xfId="0" applyNumberFormat="1" applyFont="1" applyFill="1" applyAlignment="1" applyProtection="1">
      <alignment/>
      <protection hidden="1"/>
    </xf>
    <xf numFmtId="168" fontId="7" fillId="3" borderId="0" xfId="0" applyNumberFormat="1" applyFont="1" applyFill="1" applyAlignment="1" applyProtection="1">
      <alignment/>
      <protection hidden="1"/>
    </xf>
    <xf numFmtId="164" fontId="7" fillId="0" borderId="0" xfId="0" applyFont="1" applyAlignment="1">
      <alignment/>
    </xf>
    <xf numFmtId="166" fontId="7" fillId="0" borderId="0" xfId="0" applyNumberFormat="1" applyFont="1" applyAlignment="1">
      <alignment/>
    </xf>
    <xf numFmtId="167" fontId="7" fillId="0" borderId="0" xfId="0" applyNumberFormat="1" applyFont="1" applyAlignment="1">
      <alignment/>
    </xf>
    <xf numFmtId="168" fontId="7" fillId="0" borderId="0" xfId="0" applyNumberFormat="1" applyFont="1" applyAlignment="1" applyProtection="1">
      <alignment/>
      <protection locked="0"/>
    </xf>
    <xf numFmtId="168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workbookViewId="0" topLeftCell="A1">
      <selection activeCell="K8" sqref="K8"/>
    </sheetView>
  </sheetViews>
  <sheetFormatPr defaultColWidth="11.00390625" defaultRowHeight="12.75"/>
  <cols>
    <col min="3" max="3" width="10.875" style="0" customWidth="1"/>
  </cols>
  <sheetData>
    <row r="1" spans="1:12" ht="4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45" customHeight="1">
      <c r="A2" s="1"/>
      <c r="B2" s="2"/>
      <c r="C2" s="2"/>
      <c r="D2" s="2" t="s">
        <v>1</v>
      </c>
      <c r="E2" s="2"/>
      <c r="F2" s="2"/>
      <c r="G2" s="2"/>
      <c r="H2" s="2"/>
      <c r="I2" s="2"/>
      <c r="J2" s="2"/>
      <c r="K2" s="2"/>
      <c r="L2" s="3"/>
    </row>
    <row r="3" spans="1:12" ht="4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/>
    </row>
    <row r="4" spans="1:12" s="8" customFormat="1" ht="20.25" customHeight="1">
      <c r="A4" s="4"/>
      <c r="B4" s="5" t="s">
        <v>2</v>
      </c>
      <c r="C4" s="4"/>
      <c r="D4" s="5" t="s">
        <v>2</v>
      </c>
      <c r="E4" s="4"/>
      <c r="F4" s="5" t="s">
        <v>2</v>
      </c>
      <c r="G4" s="5" t="s">
        <v>2</v>
      </c>
      <c r="H4" s="4"/>
      <c r="I4" s="5" t="s">
        <v>2</v>
      </c>
      <c r="J4" s="6" t="s">
        <v>3</v>
      </c>
      <c r="K4" s="6" t="s">
        <v>3</v>
      </c>
      <c r="L4" s="7"/>
    </row>
    <row r="5" spans="1:12" ht="18" customHeight="1">
      <c r="A5" s="2"/>
      <c r="B5" s="9"/>
      <c r="C5" s="2"/>
      <c r="D5" s="9"/>
      <c r="E5" s="2"/>
      <c r="F5" s="9"/>
      <c r="G5" s="9"/>
      <c r="H5" s="2"/>
      <c r="I5" s="2"/>
      <c r="J5" s="2"/>
      <c r="K5" s="2"/>
      <c r="L5" s="3"/>
    </row>
    <row r="6" spans="1:12" ht="66" customHeight="1">
      <c r="A6" s="10" t="s">
        <v>4</v>
      </c>
      <c r="B6" s="11" t="s">
        <v>5</v>
      </c>
      <c r="C6" s="12" t="s">
        <v>6</v>
      </c>
      <c r="D6" s="11" t="s">
        <v>7</v>
      </c>
      <c r="E6" s="12" t="s">
        <v>8</v>
      </c>
      <c r="F6" s="11" t="s">
        <v>9</v>
      </c>
      <c r="G6" s="11" t="s">
        <v>10</v>
      </c>
      <c r="H6" s="12" t="s">
        <v>11</v>
      </c>
      <c r="I6" s="11" t="s">
        <v>12</v>
      </c>
      <c r="J6" s="13" t="s">
        <v>13</v>
      </c>
      <c r="K6" s="13" t="s">
        <v>14</v>
      </c>
      <c r="L6" s="3"/>
    </row>
    <row r="7" spans="1:11" s="20" customFormat="1" ht="16.5">
      <c r="A7" s="14">
        <v>1</v>
      </c>
      <c r="B7" s="15">
        <v>100</v>
      </c>
      <c r="C7" s="16">
        <f>IF(B7&lt;&gt;0,10*LOG10((B7/0.001)),"")</f>
        <v>50</v>
      </c>
      <c r="D7" s="17">
        <v>3.65</v>
      </c>
      <c r="E7" s="16">
        <f>IF(D7&lt;&gt;0,299.792458/D7,"")</f>
        <v>82.13492000000001</v>
      </c>
      <c r="F7" s="17">
        <v>2.14</v>
      </c>
      <c r="G7" s="15">
        <v>100</v>
      </c>
      <c r="H7" s="16">
        <f>IF(AND(D7&lt;&gt;0,G7&lt;&gt;0),21.98+20*LOG10(G7*1000/E7),"")</f>
        <v>83.68944323057094</v>
      </c>
      <c r="I7" s="17">
        <v>2.14</v>
      </c>
      <c r="J7" s="18">
        <f>IF(AND(B7&gt;0,D7&gt;0,F7&gt;-10000,G7&gt;0,I7&gt;-10000),C7+F7-H7+I7,"")</f>
        <v>-29.409443230570943</v>
      </c>
      <c r="K7" s="19">
        <f>IF(D7&lt;30,IF(AND(B7&gt;0,D7&gt;0,F7&gt;-10000,G7&gt;0,I7&gt;-10000),(J7-(-73))/6+9,""),IF(AND(B7&gt;0,D7&gt;0,F7&gt;-10000,G7&gt;0,I7&gt;-10000),(J7-(-93))/6+9,""))</f>
        <v>16.26509279490484</v>
      </c>
    </row>
    <row r="8" spans="1:11" ht="16.5">
      <c r="A8" s="14">
        <f>A7+1</f>
        <v>2</v>
      </c>
      <c r="B8" s="15">
        <v>100</v>
      </c>
      <c r="C8" s="16">
        <f>IF(B8&gt;0,10*LOG10((B8/0.001)),"")</f>
        <v>50</v>
      </c>
      <c r="D8" s="17">
        <v>145</v>
      </c>
      <c r="E8" s="16">
        <f>IF(D8&gt;0,299.792458/D8,"")</f>
        <v>2.0675341931034485</v>
      </c>
      <c r="F8" s="17">
        <v>2.14</v>
      </c>
      <c r="G8" s="15">
        <v>100</v>
      </c>
      <c r="H8" s="16">
        <f>IF(AND(D8&gt;0,G8&gt;0),21.98+20*LOG10(G8*1000/E8),"")</f>
        <v>115.67094598614095</v>
      </c>
      <c r="I8" s="17">
        <v>2.14</v>
      </c>
      <c r="J8" s="18">
        <f>IF(AND(B8&gt;0,D8&gt;0,F8&gt;-10000,G8&gt;0,I8&gt;-10000),C8+F8-H8+I8,"")</f>
        <v>-61.39094598614095</v>
      </c>
      <c r="K8" s="19">
        <f>IF(D8&lt;30,IF(AND(B8&gt;0,D8&gt;0,F8&gt;-10000,G8&gt;0,I8&gt;-10000),(J8-(-73))/6+9,""),IF(AND(B8&gt;0,D8&gt;0,F8&gt;-10000,G8&gt;0,I8&gt;-10000),(J8-(-93))/6+9,""))</f>
        <v>14.268175668976507</v>
      </c>
    </row>
    <row r="9" spans="1:11" ht="16.5">
      <c r="A9" s="14">
        <f aca="true" t="shared" si="0" ref="A9:A31">A8+1</f>
        <v>3</v>
      </c>
      <c r="B9" s="15"/>
      <c r="C9" s="16">
        <f>IF(B9&gt;0,10*LOG10((B9/0.001)),"")</f>
      </c>
      <c r="D9" s="17"/>
      <c r="E9" s="16">
        <f aca="true" t="shared" si="1" ref="E9:E30">IF(D9&gt;0,299.792458/D9,"")</f>
      </c>
      <c r="F9" s="17"/>
      <c r="G9" s="15"/>
      <c r="H9" s="16">
        <f aca="true" t="shared" si="2" ref="H9:H30">IF(AND(D9&gt;0,G9&gt;0),21.98+20*LOG10(G9*1000/E9),"")</f>
      </c>
      <c r="I9" s="17"/>
      <c r="J9" s="18">
        <f aca="true" t="shared" si="3" ref="J9:J30">IF(AND(B9&gt;0,D9&gt;0,F9&gt;-10000,G9&gt;0,I9&gt;-10000),C9+F9-H9+I9,"")</f>
      </c>
      <c r="K9" s="19">
        <f aca="true" t="shared" si="4" ref="K9:K30">IF(AND(B9&gt;0,D9&gt;0,F9&gt;-10000,G9&gt;0,I9&gt;-10000),(J9-(-50))/6+9,"")</f>
      </c>
    </row>
    <row r="10" spans="1:11" ht="16.5">
      <c r="A10" s="14">
        <f t="shared" si="0"/>
        <v>4</v>
      </c>
      <c r="B10" s="15"/>
      <c r="C10" s="16">
        <f aca="true" t="shared" si="5" ref="C10:C30">IF(B10&gt;0,10*LOG10((B10/0.001)),"")</f>
      </c>
      <c r="D10" s="17"/>
      <c r="E10" s="16">
        <f t="shared" si="1"/>
      </c>
      <c r="F10" s="17"/>
      <c r="G10" s="15"/>
      <c r="H10" s="16">
        <f t="shared" si="2"/>
      </c>
      <c r="I10" s="17"/>
      <c r="J10" s="18">
        <f t="shared" si="3"/>
      </c>
      <c r="K10" s="19">
        <f t="shared" si="4"/>
      </c>
    </row>
    <row r="11" spans="1:11" ht="16.5">
      <c r="A11" s="14">
        <f t="shared" si="0"/>
        <v>5</v>
      </c>
      <c r="B11" s="15"/>
      <c r="C11" s="16">
        <f t="shared" si="5"/>
      </c>
      <c r="D11" s="17"/>
      <c r="E11" s="16">
        <f t="shared" si="1"/>
      </c>
      <c r="F11" s="17"/>
      <c r="G11" s="15"/>
      <c r="H11" s="16">
        <f t="shared" si="2"/>
      </c>
      <c r="I11" s="17"/>
      <c r="J11" s="18">
        <f t="shared" si="3"/>
      </c>
      <c r="K11" s="19">
        <f t="shared" si="4"/>
      </c>
    </row>
    <row r="12" spans="1:11" ht="16.5">
      <c r="A12" s="14">
        <f t="shared" si="0"/>
        <v>6</v>
      </c>
      <c r="B12" s="15"/>
      <c r="C12" s="16">
        <f t="shared" si="5"/>
      </c>
      <c r="D12" s="17"/>
      <c r="E12" s="16">
        <f t="shared" si="1"/>
      </c>
      <c r="F12" s="17"/>
      <c r="G12" s="15"/>
      <c r="H12" s="16">
        <f t="shared" si="2"/>
      </c>
      <c r="I12" s="17"/>
      <c r="J12" s="18">
        <f t="shared" si="3"/>
      </c>
      <c r="K12" s="19">
        <f t="shared" si="4"/>
      </c>
    </row>
    <row r="13" spans="1:11" ht="16.5">
      <c r="A13" s="14">
        <f t="shared" si="0"/>
        <v>7</v>
      </c>
      <c r="B13" s="15"/>
      <c r="C13" s="16">
        <f t="shared" si="5"/>
      </c>
      <c r="D13" s="17"/>
      <c r="E13" s="16">
        <f t="shared" si="1"/>
      </c>
      <c r="F13" s="17"/>
      <c r="G13" s="15"/>
      <c r="H13" s="16">
        <f t="shared" si="2"/>
      </c>
      <c r="I13" s="17"/>
      <c r="J13" s="18">
        <f t="shared" si="3"/>
      </c>
      <c r="K13" s="19">
        <f t="shared" si="4"/>
      </c>
    </row>
    <row r="14" spans="1:11" ht="16.5">
      <c r="A14" s="14">
        <f t="shared" si="0"/>
        <v>8</v>
      </c>
      <c r="B14" s="15"/>
      <c r="C14" s="16">
        <f t="shared" si="5"/>
      </c>
      <c r="D14" s="17"/>
      <c r="E14" s="16">
        <f t="shared" si="1"/>
      </c>
      <c r="F14" s="17"/>
      <c r="G14" s="15"/>
      <c r="H14" s="16">
        <f t="shared" si="2"/>
      </c>
      <c r="I14" s="17"/>
      <c r="J14" s="18">
        <f t="shared" si="3"/>
      </c>
      <c r="K14" s="19">
        <f t="shared" si="4"/>
      </c>
    </row>
    <row r="15" spans="1:11" ht="16.5">
      <c r="A15" s="14">
        <f t="shared" si="0"/>
        <v>9</v>
      </c>
      <c r="B15" s="15"/>
      <c r="C15" s="16">
        <f t="shared" si="5"/>
      </c>
      <c r="D15" s="17"/>
      <c r="E15" s="16">
        <f t="shared" si="1"/>
      </c>
      <c r="F15" s="17"/>
      <c r="G15" s="15"/>
      <c r="H15" s="16">
        <f t="shared" si="2"/>
      </c>
      <c r="I15" s="17"/>
      <c r="J15" s="18">
        <f t="shared" si="3"/>
      </c>
      <c r="K15" s="19">
        <f t="shared" si="4"/>
      </c>
    </row>
    <row r="16" spans="1:11" ht="16.5">
      <c r="A16" s="14">
        <f t="shared" si="0"/>
        <v>10</v>
      </c>
      <c r="B16" s="15"/>
      <c r="C16" s="16">
        <f t="shared" si="5"/>
      </c>
      <c r="D16" s="17"/>
      <c r="E16" s="16">
        <f t="shared" si="1"/>
      </c>
      <c r="F16" s="17"/>
      <c r="G16" s="15"/>
      <c r="H16" s="16">
        <f t="shared" si="2"/>
      </c>
      <c r="I16" s="17"/>
      <c r="J16" s="18">
        <f t="shared" si="3"/>
      </c>
      <c r="K16" s="19">
        <f t="shared" si="4"/>
      </c>
    </row>
    <row r="17" spans="1:11" ht="16.5">
      <c r="A17" s="14">
        <f t="shared" si="0"/>
        <v>11</v>
      </c>
      <c r="B17" s="15"/>
      <c r="C17" s="16">
        <f t="shared" si="5"/>
      </c>
      <c r="D17" s="17"/>
      <c r="E17" s="16">
        <f t="shared" si="1"/>
      </c>
      <c r="F17" s="17"/>
      <c r="G17" s="15"/>
      <c r="H17" s="16">
        <f t="shared" si="2"/>
      </c>
      <c r="I17" s="17"/>
      <c r="J17" s="18">
        <f t="shared" si="3"/>
      </c>
      <c r="K17" s="19">
        <f t="shared" si="4"/>
      </c>
    </row>
    <row r="18" spans="1:11" ht="16.5">
      <c r="A18" s="14">
        <f t="shared" si="0"/>
        <v>12</v>
      </c>
      <c r="B18" s="15"/>
      <c r="C18" s="16">
        <f t="shared" si="5"/>
      </c>
      <c r="D18" s="17"/>
      <c r="E18" s="16">
        <f t="shared" si="1"/>
      </c>
      <c r="F18" s="17"/>
      <c r="G18" s="15"/>
      <c r="H18" s="16">
        <f t="shared" si="2"/>
      </c>
      <c r="I18" s="17"/>
      <c r="J18" s="18">
        <f t="shared" si="3"/>
      </c>
      <c r="K18" s="19">
        <f t="shared" si="4"/>
      </c>
    </row>
    <row r="19" spans="1:11" ht="16.5">
      <c r="A19" s="14">
        <f t="shared" si="0"/>
        <v>13</v>
      </c>
      <c r="B19" s="15"/>
      <c r="C19" s="16">
        <f t="shared" si="5"/>
      </c>
      <c r="D19" s="17"/>
      <c r="E19" s="16">
        <f t="shared" si="1"/>
      </c>
      <c r="F19" s="17"/>
      <c r="G19" s="15"/>
      <c r="H19" s="16">
        <f t="shared" si="2"/>
      </c>
      <c r="I19" s="17"/>
      <c r="J19" s="18">
        <f t="shared" si="3"/>
      </c>
      <c r="K19" s="19">
        <f t="shared" si="4"/>
      </c>
    </row>
    <row r="20" spans="1:11" ht="16.5">
      <c r="A20" s="14">
        <f t="shared" si="0"/>
        <v>14</v>
      </c>
      <c r="B20" s="15"/>
      <c r="C20" s="16">
        <f t="shared" si="5"/>
      </c>
      <c r="D20" s="17"/>
      <c r="E20" s="16">
        <f t="shared" si="1"/>
      </c>
      <c r="F20" s="17"/>
      <c r="G20" s="15"/>
      <c r="H20" s="16">
        <f t="shared" si="2"/>
      </c>
      <c r="I20" s="17"/>
      <c r="J20" s="18">
        <f t="shared" si="3"/>
      </c>
      <c r="K20" s="19">
        <f t="shared" si="4"/>
      </c>
    </row>
    <row r="21" spans="1:11" ht="16.5">
      <c r="A21" s="14">
        <f t="shared" si="0"/>
        <v>15</v>
      </c>
      <c r="B21" s="15"/>
      <c r="C21" s="16">
        <f t="shared" si="5"/>
      </c>
      <c r="D21" s="17"/>
      <c r="E21" s="16">
        <f t="shared" si="1"/>
      </c>
      <c r="F21" s="17"/>
      <c r="G21" s="15"/>
      <c r="H21" s="16">
        <f t="shared" si="2"/>
      </c>
      <c r="I21" s="17"/>
      <c r="J21" s="18">
        <f t="shared" si="3"/>
      </c>
      <c r="K21" s="19">
        <f t="shared" si="4"/>
      </c>
    </row>
    <row r="22" spans="1:11" ht="16.5">
      <c r="A22" s="14">
        <f t="shared" si="0"/>
        <v>16</v>
      </c>
      <c r="B22" s="15"/>
      <c r="C22" s="16">
        <f t="shared" si="5"/>
      </c>
      <c r="D22" s="17"/>
      <c r="E22" s="16">
        <f t="shared" si="1"/>
      </c>
      <c r="F22" s="17"/>
      <c r="G22" s="15"/>
      <c r="H22" s="16">
        <f t="shared" si="2"/>
      </c>
      <c r="I22" s="17"/>
      <c r="J22" s="18">
        <f t="shared" si="3"/>
      </c>
      <c r="K22" s="19">
        <f t="shared" si="4"/>
      </c>
    </row>
    <row r="23" spans="1:11" ht="16.5">
      <c r="A23" s="14">
        <f t="shared" si="0"/>
        <v>17</v>
      </c>
      <c r="B23" s="15"/>
      <c r="C23" s="16">
        <f t="shared" si="5"/>
      </c>
      <c r="D23" s="17"/>
      <c r="E23" s="16">
        <f t="shared" si="1"/>
      </c>
      <c r="F23" s="17"/>
      <c r="G23" s="15"/>
      <c r="H23" s="16">
        <f t="shared" si="2"/>
      </c>
      <c r="I23" s="17"/>
      <c r="J23" s="18">
        <f t="shared" si="3"/>
      </c>
      <c r="K23" s="19">
        <f t="shared" si="4"/>
      </c>
    </row>
    <row r="24" spans="1:11" ht="16.5">
      <c r="A24" s="14">
        <f t="shared" si="0"/>
        <v>18</v>
      </c>
      <c r="B24" s="15"/>
      <c r="C24" s="16">
        <f t="shared" si="5"/>
      </c>
      <c r="D24" s="17"/>
      <c r="E24" s="16">
        <f t="shared" si="1"/>
      </c>
      <c r="F24" s="17"/>
      <c r="G24" s="15"/>
      <c r="H24" s="16">
        <f t="shared" si="2"/>
      </c>
      <c r="I24" s="17"/>
      <c r="J24" s="18">
        <f t="shared" si="3"/>
      </c>
      <c r="K24" s="19">
        <f t="shared" si="4"/>
      </c>
    </row>
    <row r="25" spans="1:11" ht="16.5">
      <c r="A25" s="14">
        <f t="shared" si="0"/>
        <v>19</v>
      </c>
      <c r="B25" s="15"/>
      <c r="C25" s="16">
        <f t="shared" si="5"/>
      </c>
      <c r="D25" s="17"/>
      <c r="E25" s="16">
        <f t="shared" si="1"/>
      </c>
      <c r="F25" s="17"/>
      <c r="G25" s="15"/>
      <c r="H25" s="16">
        <f t="shared" si="2"/>
      </c>
      <c r="I25" s="17"/>
      <c r="J25" s="18">
        <f t="shared" si="3"/>
      </c>
      <c r="K25" s="19">
        <f t="shared" si="4"/>
      </c>
    </row>
    <row r="26" spans="1:11" ht="16.5">
      <c r="A26" s="14">
        <f t="shared" si="0"/>
        <v>20</v>
      </c>
      <c r="B26" s="15"/>
      <c r="C26" s="16">
        <f t="shared" si="5"/>
      </c>
      <c r="D26" s="17"/>
      <c r="E26" s="16">
        <f t="shared" si="1"/>
      </c>
      <c r="F26" s="17"/>
      <c r="G26" s="15"/>
      <c r="H26" s="16">
        <f t="shared" si="2"/>
      </c>
      <c r="I26" s="17"/>
      <c r="J26" s="18">
        <f t="shared" si="3"/>
      </c>
      <c r="K26" s="19">
        <f t="shared" si="4"/>
      </c>
    </row>
    <row r="27" spans="1:11" ht="16.5">
      <c r="A27" s="14">
        <f t="shared" si="0"/>
        <v>21</v>
      </c>
      <c r="B27" s="15"/>
      <c r="C27" s="16">
        <f t="shared" si="5"/>
      </c>
      <c r="D27" s="17"/>
      <c r="E27" s="16">
        <f t="shared" si="1"/>
      </c>
      <c r="F27" s="17"/>
      <c r="G27" s="15"/>
      <c r="H27" s="16">
        <f t="shared" si="2"/>
      </c>
      <c r="I27" s="17"/>
      <c r="J27" s="18">
        <f t="shared" si="3"/>
      </c>
      <c r="K27" s="19">
        <f t="shared" si="4"/>
      </c>
    </row>
    <row r="28" spans="1:11" ht="16.5">
      <c r="A28" s="14">
        <f t="shared" si="0"/>
        <v>22</v>
      </c>
      <c r="B28" s="15"/>
      <c r="C28" s="16">
        <f t="shared" si="5"/>
      </c>
      <c r="D28" s="17"/>
      <c r="E28" s="16">
        <f t="shared" si="1"/>
      </c>
      <c r="F28" s="17"/>
      <c r="G28" s="15"/>
      <c r="H28" s="16">
        <f t="shared" si="2"/>
      </c>
      <c r="I28" s="17"/>
      <c r="J28" s="18">
        <f t="shared" si="3"/>
      </c>
      <c r="K28" s="19">
        <f t="shared" si="4"/>
      </c>
    </row>
    <row r="29" spans="1:11" ht="16.5">
      <c r="A29" s="14">
        <f t="shared" si="0"/>
        <v>23</v>
      </c>
      <c r="B29" s="15"/>
      <c r="C29" s="16">
        <f t="shared" si="5"/>
      </c>
      <c r="D29" s="17"/>
      <c r="E29" s="16">
        <f t="shared" si="1"/>
      </c>
      <c r="F29" s="17"/>
      <c r="G29" s="15"/>
      <c r="H29" s="16">
        <f t="shared" si="2"/>
      </c>
      <c r="I29" s="17"/>
      <c r="J29" s="18">
        <f t="shared" si="3"/>
      </c>
      <c r="K29" s="19">
        <f t="shared" si="4"/>
      </c>
    </row>
    <row r="30" spans="1:11" ht="16.5">
      <c r="A30" s="14">
        <f t="shared" si="0"/>
        <v>24</v>
      </c>
      <c r="B30" s="15"/>
      <c r="C30" s="16">
        <f t="shared" si="5"/>
      </c>
      <c r="D30" s="17"/>
      <c r="E30" s="16">
        <f t="shared" si="1"/>
      </c>
      <c r="F30" s="17"/>
      <c r="G30" s="15"/>
      <c r="H30" s="16">
        <f t="shared" si="2"/>
      </c>
      <c r="I30" s="17"/>
      <c r="J30" s="18">
        <f t="shared" si="3"/>
      </c>
      <c r="K30" s="19">
        <f t="shared" si="4"/>
      </c>
    </row>
    <row r="31" spans="1:11" ht="16.5">
      <c r="A31" s="14">
        <f t="shared" si="0"/>
        <v>25</v>
      </c>
      <c r="B31" s="15"/>
      <c r="C31" s="16">
        <f aca="true" t="shared" si="6" ref="C31:C48">IF(B31&lt;&gt;0,10*LOG10((B31/0.001)),"")</f>
      </c>
      <c r="D31" s="17"/>
      <c r="E31" s="16">
        <f aca="true" t="shared" si="7" ref="E31:E48">IF(D31&lt;&gt;0,299.792458/D31,"")</f>
      </c>
      <c r="F31" s="17"/>
      <c r="G31" s="15"/>
      <c r="H31" s="16">
        <f>IF(AND(D31&lt;&gt;0,G31&lt;&gt;0),21.98+20*LOG10(G31*1000/E31),"")</f>
      </c>
      <c r="I31" s="17"/>
      <c r="J31" s="18">
        <f>IF(AND(B31&gt;0,D31&gt;0,F31&gt;-10000,G31&gt;0,I31&gt;-10000),C31+F31-H31+I31,"")</f>
      </c>
      <c r="K31" s="19">
        <f>IF(AND(B31&gt;0,D31&gt;0,F31&gt;-10000,G31&gt;0,I31&gt;-10000),(J31-(-50))/6+9,"")</f>
      </c>
    </row>
    <row r="32" spans="1:11" ht="16.5">
      <c r="A32" s="20">
        <f>IF(B32&lt;&gt;0,A31+1,"")</f>
      </c>
      <c r="B32" s="21"/>
      <c r="C32" s="22">
        <f t="shared" si="6"/>
      </c>
      <c r="D32" s="23"/>
      <c r="E32" s="22">
        <f t="shared" si="7"/>
      </c>
      <c r="F32" s="21"/>
      <c r="G32" s="21"/>
      <c r="H32" s="22">
        <f>IF(G32&lt;&gt;0,21.98+20*LOG10(G32*1000/E32),"")</f>
      </c>
      <c r="I32" s="21"/>
      <c r="J32" s="22">
        <f aca="true" t="shared" si="8" ref="J32:J48">IF(I32&lt;&gt;0,C32+F32-H32+I32,"")</f>
      </c>
      <c r="K32" s="24">
        <f aca="true" t="shared" si="9" ref="K32:K48">IF(I32&lt;&gt;0,(J32-(-50))/6+9,"")</f>
      </c>
    </row>
    <row r="33" spans="2:11" ht="16.5">
      <c r="B33" s="21"/>
      <c r="C33" s="22">
        <f t="shared" si="6"/>
      </c>
      <c r="D33" s="24"/>
      <c r="E33" s="22">
        <f t="shared" si="7"/>
      </c>
      <c r="F33" s="21"/>
      <c r="G33" s="21"/>
      <c r="H33" s="22">
        <f aca="true" t="shared" si="10" ref="H33:H48">IF(G33&lt;&gt;0,21.98+20*LOG10(G33*1000/E33),"")</f>
      </c>
      <c r="I33" s="21"/>
      <c r="J33" s="22">
        <f t="shared" si="8"/>
      </c>
      <c r="K33" s="24">
        <f t="shared" si="9"/>
      </c>
    </row>
    <row r="34" spans="2:11" ht="16.5">
      <c r="B34" s="21"/>
      <c r="C34" s="22">
        <f t="shared" si="6"/>
      </c>
      <c r="D34" s="24"/>
      <c r="E34" s="22">
        <f t="shared" si="7"/>
      </c>
      <c r="F34" s="21"/>
      <c r="G34" s="21"/>
      <c r="H34" s="22">
        <f t="shared" si="10"/>
      </c>
      <c r="I34" s="21"/>
      <c r="J34" s="22">
        <f t="shared" si="8"/>
      </c>
      <c r="K34" s="24">
        <f t="shared" si="9"/>
      </c>
    </row>
    <row r="35" spans="2:11" ht="16.5">
      <c r="B35" s="21"/>
      <c r="C35" s="22">
        <f t="shared" si="6"/>
      </c>
      <c r="D35" s="24"/>
      <c r="E35" s="22">
        <f t="shared" si="7"/>
      </c>
      <c r="F35" s="21"/>
      <c r="G35" s="21"/>
      <c r="H35" s="22">
        <f t="shared" si="10"/>
      </c>
      <c r="I35" s="21"/>
      <c r="J35" s="22">
        <f t="shared" si="8"/>
      </c>
      <c r="K35" s="24">
        <f t="shared" si="9"/>
      </c>
    </row>
    <row r="36" spans="2:11" ht="16.5">
      <c r="B36" s="21"/>
      <c r="C36" s="22">
        <f t="shared" si="6"/>
      </c>
      <c r="D36" s="24"/>
      <c r="E36" s="22">
        <f t="shared" si="7"/>
      </c>
      <c r="F36" s="21"/>
      <c r="G36" s="21"/>
      <c r="H36" s="22">
        <f t="shared" si="10"/>
      </c>
      <c r="I36" s="21"/>
      <c r="J36" s="22">
        <f t="shared" si="8"/>
      </c>
      <c r="K36" s="24">
        <f t="shared" si="9"/>
      </c>
    </row>
    <row r="37" spans="2:11" ht="16.5">
      <c r="B37" s="21"/>
      <c r="C37" s="22">
        <f t="shared" si="6"/>
      </c>
      <c r="D37" s="24"/>
      <c r="E37" s="22">
        <f t="shared" si="7"/>
      </c>
      <c r="F37" s="21"/>
      <c r="G37" s="21"/>
      <c r="H37" s="22">
        <f t="shared" si="10"/>
      </c>
      <c r="I37" s="21"/>
      <c r="J37" s="22">
        <f t="shared" si="8"/>
      </c>
      <c r="K37" s="24">
        <f t="shared" si="9"/>
      </c>
    </row>
    <row r="38" spans="2:11" ht="16.5">
      <c r="B38" s="21"/>
      <c r="C38" s="22">
        <f t="shared" si="6"/>
      </c>
      <c r="D38" s="24"/>
      <c r="E38" s="22">
        <f t="shared" si="7"/>
      </c>
      <c r="F38" s="21"/>
      <c r="G38" s="21"/>
      <c r="H38" s="22">
        <f t="shared" si="10"/>
      </c>
      <c r="I38" s="21"/>
      <c r="J38" s="22">
        <f t="shared" si="8"/>
      </c>
      <c r="K38" s="24">
        <f t="shared" si="9"/>
      </c>
    </row>
    <row r="39" spans="2:11" ht="16.5">
      <c r="B39" s="21"/>
      <c r="C39" s="22">
        <f t="shared" si="6"/>
      </c>
      <c r="D39" s="24"/>
      <c r="E39" s="22">
        <f t="shared" si="7"/>
      </c>
      <c r="F39" s="21"/>
      <c r="G39" s="21"/>
      <c r="H39" s="22">
        <f t="shared" si="10"/>
      </c>
      <c r="I39" s="21"/>
      <c r="J39" s="22">
        <f t="shared" si="8"/>
      </c>
      <c r="K39" s="24">
        <f t="shared" si="9"/>
      </c>
    </row>
    <row r="40" spans="2:11" ht="16.5">
      <c r="B40" s="21"/>
      <c r="C40" s="22">
        <f t="shared" si="6"/>
      </c>
      <c r="D40" s="24"/>
      <c r="E40" s="22">
        <f t="shared" si="7"/>
      </c>
      <c r="F40" s="21"/>
      <c r="G40" s="21"/>
      <c r="H40" s="22">
        <f t="shared" si="10"/>
      </c>
      <c r="I40" s="21"/>
      <c r="J40" s="22">
        <f t="shared" si="8"/>
      </c>
      <c r="K40" s="24">
        <f t="shared" si="9"/>
      </c>
    </row>
    <row r="41" spans="2:11" ht="16.5">
      <c r="B41" s="21"/>
      <c r="C41" s="22">
        <f t="shared" si="6"/>
      </c>
      <c r="D41" s="24"/>
      <c r="E41" s="22">
        <f t="shared" si="7"/>
      </c>
      <c r="F41" s="21"/>
      <c r="G41" s="21"/>
      <c r="H41" s="22">
        <f t="shared" si="10"/>
      </c>
      <c r="I41" s="21"/>
      <c r="J41" s="22">
        <f t="shared" si="8"/>
      </c>
      <c r="K41" s="24">
        <f t="shared" si="9"/>
      </c>
    </row>
    <row r="42" spans="2:11" ht="16.5">
      <c r="B42" s="21"/>
      <c r="C42" s="22">
        <f t="shared" si="6"/>
      </c>
      <c r="D42" s="24"/>
      <c r="E42" s="22">
        <f t="shared" si="7"/>
      </c>
      <c r="F42" s="21"/>
      <c r="G42" s="21"/>
      <c r="H42" s="22">
        <f t="shared" si="10"/>
      </c>
      <c r="I42" s="21"/>
      <c r="J42" s="22">
        <f t="shared" si="8"/>
      </c>
      <c r="K42" s="24">
        <f t="shared" si="9"/>
      </c>
    </row>
    <row r="43" spans="2:11" ht="16.5">
      <c r="B43" s="21"/>
      <c r="C43" s="22">
        <f t="shared" si="6"/>
      </c>
      <c r="D43" s="24"/>
      <c r="E43" s="22">
        <f t="shared" si="7"/>
      </c>
      <c r="F43" s="21"/>
      <c r="G43" s="21"/>
      <c r="H43" s="22">
        <f t="shared" si="10"/>
      </c>
      <c r="I43" s="21"/>
      <c r="J43" s="22">
        <f t="shared" si="8"/>
      </c>
      <c r="K43" s="24">
        <f t="shared" si="9"/>
      </c>
    </row>
    <row r="44" spans="2:11" ht="16.5">
      <c r="B44" s="21"/>
      <c r="C44" s="22">
        <f t="shared" si="6"/>
      </c>
      <c r="D44" s="24"/>
      <c r="E44" s="22">
        <f t="shared" si="7"/>
      </c>
      <c r="F44" s="21"/>
      <c r="G44" s="21"/>
      <c r="H44" s="22">
        <f t="shared" si="10"/>
      </c>
      <c r="I44" s="21"/>
      <c r="J44" s="22">
        <f t="shared" si="8"/>
      </c>
      <c r="K44" s="24">
        <f t="shared" si="9"/>
      </c>
    </row>
    <row r="45" spans="2:11" ht="16.5">
      <c r="B45" s="21"/>
      <c r="C45" s="22">
        <f t="shared" si="6"/>
      </c>
      <c r="D45" s="24"/>
      <c r="E45" s="22">
        <f t="shared" si="7"/>
      </c>
      <c r="F45" s="21"/>
      <c r="G45" s="21"/>
      <c r="H45" s="22">
        <f t="shared" si="10"/>
      </c>
      <c r="I45" s="21"/>
      <c r="J45" s="22">
        <f t="shared" si="8"/>
      </c>
      <c r="K45" s="24">
        <f t="shared" si="9"/>
      </c>
    </row>
    <row r="46" spans="2:11" ht="16.5">
      <c r="B46" s="21"/>
      <c r="C46" s="22">
        <f t="shared" si="6"/>
      </c>
      <c r="D46" s="24"/>
      <c r="E46" s="22">
        <f t="shared" si="7"/>
      </c>
      <c r="F46" s="21"/>
      <c r="G46" s="21"/>
      <c r="H46" s="22">
        <f t="shared" si="10"/>
      </c>
      <c r="I46" s="21"/>
      <c r="J46" s="22">
        <f t="shared" si="8"/>
      </c>
      <c r="K46" s="24">
        <f t="shared" si="9"/>
      </c>
    </row>
    <row r="47" spans="2:11" ht="16.5">
      <c r="B47" s="21"/>
      <c r="C47" s="22">
        <f t="shared" si="6"/>
      </c>
      <c r="D47" s="24"/>
      <c r="E47" s="22">
        <f t="shared" si="7"/>
      </c>
      <c r="F47" s="21"/>
      <c r="G47" s="21"/>
      <c r="H47" s="22">
        <f t="shared" si="10"/>
      </c>
      <c r="I47" s="21"/>
      <c r="J47" s="22">
        <f t="shared" si="8"/>
      </c>
      <c r="K47" s="24">
        <f t="shared" si="9"/>
      </c>
    </row>
    <row r="48" spans="2:11" ht="16.5">
      <c r="B48" s="21"/>
      <c r="C48" s="22">
        <f t="shared" si="6"/>
      </c>
      <c r="D48" s="24"/>
      <c r="E48" s="22">
        <f t="shared" si="7"/>
      </c>
      <c r="F48" s="21"/>
      <c r="G48" s="21"/>
      <c r="H48" s="22">
        <f t="shared" si="10"/>
      </c>
      <c r="I48" s="21"/>
      <c r="J48" s="22">
        <f t="shared" si="8"/>
      </c>
      <c r="K48" s="24">
        <f t="shared" si="9"/>
      </c>
    </row>
  </sheetData>
  <sheetProtection sheet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5" sqref="A45"/>
    </sheetView>
  </sheetViews>
  <sheetFormatPr defaultColWidth="11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Neidenoff</dc:creator>
  <cp:keywords/>
  <dc:description/>
  <cp:lastModifiedBy>Werner Hegewald</cp:lastModifiedBy>
  <dcterms:created xsi:type="dcterms:W3CDTF">2008-06-24T09:36:25Z</dcterms:created>
  <dcterms:modified xsi:type="dcterms:W3CDTF">2011-09-28T08:50:33Z</dcterms:modified>
  <cp:category/>
  <cp:version/>
  <cp:contentType/>
  <cp:contentStatus/>
  <cp:revision>2</cp:revision>
</cp:coreProperties>
</file>